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_FilterDatabase" localSheetId="0" hidden="1">Sheet1!$A$2:$H$7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<sst xmlns="http://schemas.openxmlformats.org/spreadsheetml/2006/main" count="100" uniqueCount="56">
  <si>
    <t>陆河县2022年“四好农村路”市级补助资金（第一批）分配计划表</t>
  </si>
  <si>
    <t>序号</t>
  </si>
  <si>
    <t>项目类型</t>
  </si>
  <si>
    <t>项目名称</t>
  </si>
  <si>
    <t>实施单位</t>
  </si>
  <si>
    <t>项目里程（公里）</t>
  </si>
  <si>
    <t>批复总投资（万元）</t>
  </si>
  <si>
    <t>2022年市级补助
资金（万元）</t>
  </si>
  <si>
    <t>备注</t>
  </si>
  <si>
    <t>合计</t>
  </si>
  <si>
    <t>一、农村公路单改双项目小计</t>
  </si>
  <si>
    <t>（一）东坑镇小计</t>
  </si>
  <si>
    <t>通建制村单改双</t>
  </si>
  <si>
    <t>下罗角至下罗角桥</t>
  </si>
  <si>
    <t>东坑镇人民政府</t>
  </si>
  <si>
    <t>石塔至草鞋窝</t>
  </si>
  <si>
    <t>下罗角至上罗角</t>
  </si>
  <si>
    <t>（二）河口镇小计</t>
  </si>
  <si>
    <t>高潭村委至深湖村</t>
  </si>
  <si>
    <t>河口镇人民政府</t>
  </si>
  <si>
    <t>西湖至石塔村委会（二期）</t>
  </si>
  <si>
    <t>子寮村至对门</t>
  </si>
  <si>
    <t>北笏至径口岗</t>
  </si>
  <si>
    <t>（三）河田镇小计</t>
  </si>
  <si>
    <t>金全小学至桥头村大桥</t>
  </si>
  <si>
    <t>河田镇人民政府</t>
  </si>
  <si>
    <t>（四）螺溪镇小计</t>
  </si>
  <si>
    <t>下尾至沥背村委</t>
  </si>
  <si>
    <t>螺溪镇人民政府</t>
  </si>
  <si>
    <t>仙龙寨至仙人洞村</t>
  </si>
  <si>
    <t>珠岭村至甜高輋</t>
  </si>
  <si>
    <t>山下桥至榄栖谷</t>
  </si>
  <si>
    <t>南和村委至排里</t>
  </si>
  <si>
    <t>路网联结工程</t>
  </si>
  <si>
    <t>螺溪至下坪</t>
  </si>
  <si>
    <t>欧东桥至龟石凹</t>
  </si>
  <si>
    <t>（五）上护镇小计</t>
  </si>
  <si>
    <t>十三磜电站至社官爷改建工程</t>
  </si>
  <si>
    <t>上护镇人民政府</t>
  </si>
  <si>
    <t>石角头至老仙庙</t>
  </si>
  <si>
    <t>大路凹至护径候车亭</t>
  </si>
  <si>
    <t>大沥至石蛇</t>
  </si>
  <si>
    <t>（六）水唇镇小计</t>
  </si>
  <si>
    <t>水黄公路路口至福宁庵</t>
  </si>
  <si>
    <t>水唇镇人民政府</t>
  </si>
  <si>
    <t>村委门口至溪口村</t>
  </si>
  <si>
    <t>护南公路社排路口至社排路水口</t>
  </si>
  <si>
    <t>（七）新田镇小计</t>
  </si>
  <si>
    <t>西坑至仙草径</t>
  </si>
  <si>
    <t>新田镇人民政府</t>
  </si>
  <si>
    <t>激石溪先烈纪念园至上完村</t>
  </si>
  <si>
    <t>眉滩路口至老屋</t>
  </si>
  <si>
    <t>二、农村公路日常养护项目小计</t>
  </si>
  <si>
    <t>日常养护</t>
  </si>
  <si>
    <t>2022年农村公路日常养护</t>
  </si>
  <si>
    <t>县公路事务中心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</si>
</sst>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zoomScale="85" zoomScaleNormal="85" workbookViewId="0">
      <pane ySplit="2" topLeftCell="A3" activePane="bottomLeft" state="frozen"/>
      <selection/>
      <selection pane="bottomLeft" activeCell="F44" sqref="F44"/>
    </sheetView>
  </sheetViews>
  <sheetFormatPr defaultColWidth="9" defaultRowHeight="13.5" outlineLevelCol="7"/>
  <cols>
    <col min="1" max="1" width="6.875" style="4" customWidth="1"/>
    <col min="2" max="2" width="18.25" style="4" customWidth="1"/>
    <col min="3" max="3" width="29.75" style="5" customWidth="1"/>
    <col min="4" max="4" width="21.375" style="5" customWidth="1"/>
    <col min="5" max="5" width="19.875" style="4" customWidth="1"/>
    <col min="6" max="6" width="22.375" style="6" customWidth="1"/>
    <col min="7" max="7" width="19.125" style="5" customWidth="1"/>
    <col min="8" max="8" width="11.625" style="4" customWidth="1"/>
    <col min="9" max="16384" width="9" style="4"/>
  </cols>
  <sheetData>
    <row r="1" s="1" customFormat="1" ht="40" customHeight="1" spans="1:8">
      <c r="A1" s="7" t="s">
        <v>0</v>
      </c>
      <c r="B1" s="7"/>
      <c r="C1" s="8"/>
      <c r="D1" s="8"/>
      <c r="E1" s="7"/>
      <c r="F1" s="8"/>
      <c r="G1" s="8"/>
      <c r="H1" s="7"/>
    </row>
    <row r="2" s="2" customFormat="1" ht="55" customHeight="1" spans="1:8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9" t="s">
        <v>8</v>
      </c>
    </row>
    <row r="3" s="2" customFormat="1" ht="40" customHeight="1" spans="1:8">
      <c r="A3" s="9" t="s">
        <v>9</v>
      </c>
      <c r="B3" s="9"/>
      <c r="C3" s="9"/>
      <c r="D3" s="9"/>
      <c r="E3" s="11"/>
      <c r="F3" s="10">
        <f>SUM(F4,F38)</f>
        <v>6142.2826</v>
      </c>
      <c r="G3" s="10">
        <f>SUM(G4,G38)</f>
        <v>757.8413</v>
      </c>
      <c r="H3" s="9"/>
    </row>
    <row r="4" s="2" customFormat="1" ht="40" customHeight="1" spans="1:8">
      <c r="A4" s="12" t="s">
        <v>10</v>
      </c>
      <c r="B4" s="13"/>
      <c r="C4" s="13"/>
      <c r="D4" s="14"/>
      <c r="E4" s="10">
        <f t="shared" ref="E4:G4" si="0">SUM(E5,E9,E14,E16,E25,E30,E34)</f>
        <v>42.515</v>
      </c>
      <c r="F4" s="10">
        <f t="shared" si="0"/>
        <v>5623.1896</v>
      </c>
      <c r="G4" s="10">
        <f t="shared" si="0"/>
        <v>602.1133</v>
      </c>
      <c r="H4" s="9"/>
    </row>
    <row r="5" s="2" customFormat="1" ht="40" customHeight="1" spans="1:8">
      <c r="A5" s="12" t="s">
        <v>11</v>
      </c>
      <c r="B5" s="13"/>
      <c r="C5" s="13"/>
      <c r="D5" s="14"/>
      <c r="E5" s="10">
        <f t="shared" ref="E5:G5" si="1">SUM(E6:E8)</f>
        <v>3.594</v>
      </c>
      <c r="F5" s="10">
        <f t="shared" si="1"/>
        <v>508.488</v>
      </c>
      <c r="G5" s="10">
        <f t="shared" si="1"/>
        <v>60.9484</v>
      </c>
      <c r="H5" s="9"/>
    </row>
    <row r="6" s="3" customFormat="1" ht="40" customHeight="1" spans="1:8">
      <c r="A6" s="15">
        <v>1</v>
      </c>
      <c r="B6" s="15" t="s">
        <v>12</v>
      </c>
      <c r="C6" s="16" t="s">
        <v>13</v>
      </c>
      <c r="D6" s="16" t="s">
        <v>14</v>
      </c>
      <c r="E6" s="15">
        <v>0.788</v>
      </c>
      <c r="F6" s="16">
        <v>79.7</v>
      </c>
      <c r="G6" s="15">
        <v>7.17</v>
      </c>
      <c r="H6" s="17"/>
    </row>
    <row r="7" s="3" customFormat="1" ht="40" customHeight="1" spans="1:8">
      <c r="A7" s="15">
        <v>2</v>
      </c>
      <c r="B7" s="15" t="s">
        <v>12</v>
      </c>
      <c r="C7" s="16" t="s">
        <v>15</v>
      </c>
      <c r="D7" s="16" t="s">
        <v>14</v>
      </c>
      <c r="E7" s="15">
        <v>2.012</v>
      </c>
      <c r="F7" s="16">
        <v>349.378</v>
      </c>
      <c r="G7" s="15">
        <v>46.9784</v>
      </c>
      <c r="H7" s="17"/>
    </row>
    <row r="8" s="3" customFormat="1" ht="40" customHeight="1" spans="1:8">
      <c r="A8" s="15">
        <v>3</v>
      </c>
      <c r="B8" s="15" t="s">
        <v>12</v>
      </c>
      <c r="C8" s="16" t="s">
        <v>16</v>
      </c>
      <c r="D8" s="16" t="s">
        <v>14</v>
      </c>
      <c r="E8" s="15">
        <v>0.794</v>
      </c>
      <c r="F8" s="16">
        <v>79.41</v>
      </c>
      <c r="G8" s="15">
        <v>6.8</v>
      </c>
      <c r="H8" s="17"/>
    </row>
    <row r="9" s="2" customFormat="1" ht="40" customHeight="1" spans="1:8">
      <c r="A9" s="12" t="s">
        <v>17</v>
      </c>
      <c r="B9" s="13"/>
      <c r="C9" s="13"/>
      <c r="D9" s="14"/>
      <c r="E9" s="10">
        <f t="shared" ref="E9:G9" si="2">SUM(E10:E13)</f>
        <v>13.675</v>
      </c>
      <c r="F9" s="10">
        <f t="shared" si="2"/>
        <v>1487.0173</v>
      </c>
      <c r="G9" s="10">
        <f t="shared" si="2"/>
        <v>159.4091</v>
      </c>
      <c r="H9" s="9"/>
    </row>
    <row r="10" s="3" customFormat="1" ht="40" customHeight="1" spans="1:8">
      <c r="A10" s="15">
        <v>4</v>
      </c>
      <c r="B10" s="15" t="s">
        <v>12</v>
      </c>
      <c r="C10" s="16" t="s">
        <v>18</v>
      </c>
      <c r="D10" s="16" t="s">
        <v>19</v>
      </c>
      <c r="E10" s="15">
        <v>1.538</v>
      </c>
      <c r="F10" s="16">
        <v>159.7439</v>
      </c>
      <c r="G10" s="15">
        <v>8.03429999999999</v>
      </c>
      <c r="H10" s="17"/>
    </row>
    <row r="11" s="3" customFormat="1" ht="40" customHeight="1" spans="1:8">
      <c r="A11" s="15">
        <v>5</v>
      </c>
      <c r="B11" s="15" t="s">
        <v>12</v>
      </c>
      <c r="C11" s="16" t="s">
        <v>20</v>
      </c>
      <c r="D11" s="16" t="s">
        <v>19</v>
      </c>
      <c r="E11" s="15">
        <v>8.19</v>
      </c>
      <c r="F11" s="16">
        <v>882.87</v>
      </c>
      <c r="G11" s="15">
        <v>100.975</v>
      </c>
      <c r="H11" s="17"/>
    </row>
    <row r="12" s="3" customFormat="1" ht="40" customHeight="1" spans="1:8">
      <c r="A12" s="15">
        <v>6</v>
      </c>
      <c r="B12" s="15" t="s">
        <v>12</v>
      </c>
      <c r="C12" s="16" t="s">
        <v>21</v>
      </c>
      <c r="D12" s="16" t="s">
        <v>19</v>
      </c>
      <c r="E12" s="15">
        <v>2.349</v>
      </c>
      <c r="F12" s="16">
        <v>226.37</v>
      </c>
      <c r="G12" s="15">
        <v>15.94</v>
      </c>
      <c r="H12" s="17"/>
    </row>
    <row r="13" s="3" customFormat="1" ht="40" customHeight="1" spans="1:8">
      <c r="A13" s="15">
        <v>7</v>
      </c>
      <c r="B13" s="15" t="s">
        <v>12</v>
      </c>
      <c r="C13" s="16" t="s">
        <v>22</v>
      </c>
      <c r="D13" s="16" t="s">
        <v>19</v>
      </c>
      <c r="E13" s="15">
        <v>1.598</v>
      </c>
      <c r="F13" s="16">
        <v>218.0334</v>
      </c>
      <c r="G13" s="15">
        <v>34.4598</v>
      </c>
      <c r="H13" s="17"/>
    </row>
    <row r="14" s="2" customFormat="1" ht="40" customHeight="1" spans="1:8">
      <c r="A14" s="12" t="s">
        <v>23</v>
      </c>
      <c r="B14" s="13"/>
      <c r="C14" s="13"/>
      <c r="D14" s="14"/>
      <c r="E14" s="10">
        <f t="shared" ref="E14:G14" si="3">SUM(E15)</f>
        <v>0.8</v>
      </c>
      <c r="F14" s="10">
        <f t="shared" si="3"/>
        <v>80.895</v>
      </c>
      <c r="G14" s="10">
        <f t="shared" si="3"/>
        <v>7.2695</v>
      </c>
      <c r="H14" s="9"/>
    </row>
    <row r="15" s="3" customFormat="1" ht="40" customHeight="1" spans="1:8">
      <c r="A15" s="15">
        <v>8</v>
      </c>
      <c r="B15" s="15" t="s">
        <v>12</v>
      </c>
      <c r="C15" s="16" t="s">
        <v>24</v>
      </c>
      <c r="D15" s="16" t="s">
        <v>25</v>
      </c>
      <c r="E15" s="15">
        <v>0.8</v>
      </c>
      <c r="F15" s="16">
        <v>80.895</v>
      </c>
      <c r="G15" s="15">
        <v>7.2695</v>
      </c>
      <c r="H15" s="17"/>
    </row>
    <row r="16" s="2" customFormat="1" ht="40" customHeight="1" spans="1:8">
      <c r="A16" s="12" t="s">
        <v>26</v>
      </c>
      <c r="B16" s="13"/>
      <c r="C16" s="13"/>
      <c r="D16" s="14"/>
      <c r="E16" s="10">
        <f t="shared" ref="E16:G16" si="4">SUM(E17:E24)</f>
        <v>10.657</v>
      </c>
      <c r="F16" s="10">
        <f t="shared" si="4"/>
        <v>1732.6166</v>
      </c>
      <c r="G16" s="10">
        <f t="shared" si="4"/>
        <v>158.0759</v>
      </c>
      <c r="H16" s="9"/>
    </row>
    <row r="17" s="3" customFormat="1" ht="40" customHeight="1" spans="1:8">
      <c r="A17" s="15">
        <v>9</v>
      </c>
      <c r="B17" s="15" t="s">
        <v>12</v>
      </c>
      <c r="C17" s="16" t="s">
        <v>27</v>
      </c>
      <c r="D17" s="16" t="s">
        <v>28</v>
      </c>
      <c r="E17" s="15">
        <v>0.507</v>
      </c>
      <c r="F17" s="16">
        <v>63.75</v>
      </c>
      <c r="G17" s="15">
        <v>6.77</v>
      </c>
      <c r="H17" s="17"/>
    </row>
    <row r="18" s="3" customFormat="1" ht="40" customHeight="1" spans="1:8">
      <c r="A18" s="15">
        <v>10</v>
      </c>
      <c r="B18" s="15" t="s">
        <v>12</v>
      </c>
      <c r="C18" s="16" t="s">
        <v>29</v>
      </c>
      <c r="D18" s="16" t="s">
        <v>28</v>
      </c>
      <c r="E18" s="15">
        <v>1.097</v>
      </c>
      <c r="F18" s="16">
        <v>186.11</v>
      </c>
      <c r="G18" s="15">
        <v>35.665</v>
      </c>
      <c r="H18" s="17"/>
    </row>
    <row r="19" s="3" customFormat="1" ht="40" customHeight="1" spans="1:8">
      <c r="A19" s="15">
        <v>11</v>
      </c>
      <c r="B19" s="15" t="s">
        <v>12</v>
      </c>
      <c r="C19" s="16" t="s">
        <v>30</v>
      </c>
      <c r="D19" s="16" t="s">
        <v>28</v>
      </c>
      <c r="E19" s="15">
        <v>1.33</v>
      </c>
      <c r="F19" s="16">
        <v>169.43</v>
      </c>
      <c r="G19" s="15">
        <v>18.675</v>
      </c>
      <c r="H19" s="17"/>
    </row>
    <row r="20" s="3" customFormat="1" ht="40" customHeight="1" spans="1:8">
      <c r="A20" s="15">
        <v>12</v>
      </c>
      <c r="B20" s="15" t="s">
        <v>12</v>
      </c>
      <c r="C20" s="16" t="s">
        <v>31</v>
      </c>
      <c r="D20" s="16" t="s">
        <v>28</v>
      </c>
      <c r="E20" s="15">
        <v>0.666</v>
      </c>
      <c r="F20" s="16">
        <v>85.01</v>
      </c>
      <c r="G20" s="15">
        <v>9.445</v>
      </c>
      <c r="H20" s="17"/>
    </row>
    <row r="21" s="3" customFormat="1" ht="40" customHeight="1" spans="1:8">
      <c r="A21" s="15">
        <v>13</v>
      </c>
      <c r="B21" s="15" t="s">
        <v>12</v>
      </c>
      <c r="C21" s="16" t="s">
        <v>32</v>
      </c>
      <c r="D21" s="16" t="s">
        <v>28</v>
      </c>
      <c r="E21" s="15">
        <v>0.592</v>
      </c>
      <c r="F21" s="16">
        <v>59</v>
      </c>
      <c r="G21" s="15">
        <v>1.105</v>
      </c>
      <c r="H21" s="17"/>
    </row>
    <row r="22" s="3" customFormat="1" ht="40" customHeight="1" spans="1:8">
      <c r="A22" s="15">
        <v>14</v>
      </c>
      <c r="B22" s="15" t="s">
        <v>12</v>
      </c>
      <c r="C22" s="16" t="s">
        <v>27</v>
      </c>
      <c r="D22" s="16" t="s">
        <v>28</v>
      </c>
      <c r="E22" s="15">
        <v>0.128</v>
      </c>
      <c r="F22" s="16">
        <v>17.14</v>
      </c>
      <c r="G22" s="15">
        <v>2.165</v>
      </c>
      <c r="H22" s="17"/>
    </row>
    <row r="23" s="3" customFormat="1" ht="40" customHeight="1" spans="1:8">
      <c r="A23" s="15">
        <v>15</v>
      </c>
      <c r="B23" s="15" t="s">
        <v>33</v>
      </c>
      <c r="C23" s="16" t="s">
        <v>34</v>
      </c>
      <c r="D23" s="16" t="s">
        <v>28</v>
      </c>
      <c r="E23" s="15">
        <v>2.26</v>
      </c>
      <c r="F23" s="16">
        <v>354.98</v>
      </c>
      <c r="G23" s="15">
        <v>61.65</v>
      </c>
      <c r="H23" s="17"/>
    </row>
    <row r="24" s="3" customFormat="1" ht="40" customHeight="1" spans="1:8">
      <c r="A24" s="15">
        <v>16</v>
      </c>
      <c r="B24" s="15" t="s">
        <v>12</v>
      </c>
      <c r="C24" s="16" t="s">
        <v>35</v>
      </c>
      <c r="D24" s="16" t="s">
        <v>28</v>
      </c>
      <c r="E24" s="15">
        <v>4.077</v>
      </c>
      <c r="F24" s="16">
        <v>797.1966</v>
      </c>
      <c r="G24" s="15">
        <v>22.6009</v>
      </c>
      <c r="H24" s="17"/>
    </row>
    <row r="25" s="2" customFormat="1" ht="40" customHeight="1" spans="1:8">
      <c r="A25" s="12" t="s">
        <v>36</v>
      </c>
      <c r="B25" s="13"/>
      <c r="C25" s="13"/>
      <c r="D25" s="14"/>
      <c r="E25" s="10">
        <f t="shared" ref="E25:G25" si="5">SUM(E26:E29)</f>
        <v>7.438</v>
      </c>
      <c r="F25" s="10">
        <f t="shared" si="5"/>
        <v>1038.88</v>
      </c>
      <c r="G25" s="10">
        <f t="shared" si="5"/>
        <v>137.4704</v>
      </c>
      <c r="H25" s="9"/>
    </row>
    <row r="26" s="3" customFormat="1" ht="40" customHeight="1" spans="1:8">
      <c r="A26" s="15">
        <v>17</v>
      </c>
      <c r="B26" s="15" t="s">
        <v>12</v>
      </c>
      <c r="C26" s="16" t="s">
        <v>37</v>
      </c>
      <c r="D26" s="16" t="s">
        <v>38</v>
      </c>
      <c r="E26" s="15">
        <v>1.53</v>
      </c>
      <c r="F26" s="16">
        <v>276.2</v>
      </c>
      <c r="G26" s="15">
        <v>28.1</v>
      </c>
      <c r="H26" s="17"/>
    </row>
    <row r="27" s="3" customFormat="1" ht="40" customHeight="1" spans="1:8">
      <c r="A27" s="15">
        <v>18</v>
      </c>
      <c r="B27" s="15" t="s">
        <v>12</v>
      </c>
      <c r="C27" s="16" t="s">
        <v>39</v>
      </c>
      <c r="D27" s="16" t="s">
        <v>38</v>
      </c>
      <c r="E27" s="15">
        <v>1.519</v>
      </c>
      <c r="F27" s="16">
        <v>178.8</v>
      </c>
      <c r="G27" s="15">
        <v>28.64</v>
      </c>
      <c r="H27" s="17"/>
    </row>
    <row r="28" s="3" customFormat="1" ht="40" customHeight="1" spans="1:8">
      <c r="A28" s="15">
        <v>19</v>
      </c>
      <c r="B28" s="15" t="s">
        <v>12</v>
      </c>
      <c r="C28" s="16" t="s">
        <v>40</v>
      </c>
      <c r="D28" s="16" t="s">
        <v>38</v>
      </c>
      <c r="E28" s="15">
        <v>0.772</v>
      </c>
      <c r="F28" s="16">
        <v>205.82</v>
      </c>
      <c r="G28" s="15">
        <v>37.2104</v>
      </c>
      <c r="H28" s="17"/>
    </row>
    <row r="29" s="3" customFormat="1" ht="40" customHeight="1" spans="1:8">
      <c r="A29" s="15">
        <v>20</v>
      </c>
      <c r="B29" s="15" t="s">
        <v>12</v>
      </c>
      <c r="C29" s="16" t="s">
        <v>41</v>
      </c>
      <c r="D29" s="16" t="s">
        <v>38</v>
      </c>
      <c r="E29" s="15">
        <v>3.617</v>
      </c>
      <c r="F29" s="16">
        <v>378.06</v>
      </c>
      <c r="G29" s="15">
        <v>43.52</v>
      </c>
      <c r="H29" s="17"/>
    </row>
    <row r="30" s="2" customFormat="1" ht="40" customHeight="1" spans="1:8">
      <c r="A30" s="12" t="s">
        <v>42</v>
      </c>
      <c r="B30" s="13"/>
      <c r="C30" s="13"/>
      <c r="D30" s="14"/>
      <c r="E30" s="10">
        <f t="shared" ref="E30:G30" si="6">SUM(E31:E33)</f>
        <v>2.848</v>
      </c>
      <c r="F30" s="10">
        <f t="shared" si="6"/>
        <v>295.41</v>
      </c>
      <c r="G30" s="10">
        <f t="shared" si="6"/>
        <v>29.49</v>
      </c>
      <c r="H30" s="9"/>
    </row>
    <row r="31" s="3" customFormat="1" ht="40" customHeight="1" spans="1:8">
      <c r="A31" s="15">
        <v>21</v>
      </c>
      <c r="B31" s="15" t="s">
        <v>12</v>
      </c>
      <c r="C31" s="16" t="s">
        <v>43</v>
      </c>
      <c r="D31" s="16" t="s">
        <v>44</v>
      </c>
      <c r="E31" s="15">
        <v>1.315</v>
      </c>
      <c r="F31" s="16">
        <v>134.49</v>
      </c>
      <c r="G31" s="15">
        <v>12.69</v>
      </c>
      <c r="H31" s="17"/>
    </row>
    <row r="32" s="3" customFormat="1" ht="40" customHeight="1" spans="1:8">
      <c r="A32" s="15">
        <v>22</v>
      </c>
      <c r="B32" s="15" t="s">
        <v>12</v>
      </c>
      <c r="C32" s="16" t="s">
        <v>45</v>
      </c>
      <c r="D32" s="16" t="s">
        <v>44</v>
      </c>
      <c r="E32" s="15">
        <v>0.557</v>
      </c>
      <c r="F32" s="16">
        <v>61.81</v>
      </c>
      <c r="G32" s="15">
        <v>7.725</v>
      </c>
      <c r="H32" s="17"/>
    </row>
    <row r="33" s="3" customFormat="1" ht="40" customHeight="1" spans="1:8">
      <c r="A33" s="15">
        <v>23</v>
      </c>
      <c r="B33" s="15" t="s">
        <v>12</v>
      </c>
      <c r="C33" s="16" t="s">
        <v>46</v>
      </c>
      <c r="D33" s="16" t="s">
        <v>44</v>
      </c>
      <c r="E33" s="15">
        <v>0.976</v>
      </c>
      <c r="F33" s="16">
        <v>99.11</v>
      </c>
      <c r="G33" s="15">
        <v>9.075</v>
      </c>
      <c r="H33" s="17"/>
    </row>
    <row r="34" s="2" customFormat="1" ht="40" customHeight="1" spans="1:8">
      <c r="A34" s="12" t="s">
        <v>47</v>
      </c>
      <c r="B34" s="13"/>
      <c r="C34" s="13"/>
      <c r="D34" s="14"/>
      <c r="E34" s="10">
        <f t="shared" ref="E34:G34" si="7">SUM(E35:E37)</f>
        <v>3.503</v>
      </c>
      <c r="F34" s="10">
        <f t="shared" si="7"/>
        <v>479.8827</v>
      </c>
      <c r="G34" s="10">
        <f t="shared" si="7"/>
        <v>49.45</v>
      </c>
      <c r="H34" s="9"/>
    </row>
    <row r="35" s="3" customFormat="1" ht="40" customHeight="1" spans="1:8">
      <c r="A35" s="15">
        <v>24</v>
      </c>
      <c r="B35" s="15" t="s">
        <v>12</v>
      </c>
      <c r="C35" s="16" t="s">
        <v>48</v>
      </c>
      <c r="D35" s="16" t="s">
        <v>49</v>
      </c>
      <c r="E35" s="15">
        <v>1.475</v>
      </c>
      <c r="F35" s="16">
        <v>278.9827</v>
      </c>
      <c r="G35" s="15">
        <v>41.095</v>
      </c>
      <c r="H35" s="17"/>
    </row>
    <row r="36" s="3" customFormat="1" ht="40" customHeight="1" spans="1:8">
      <c r="A36" s="15">
        <v>25</v>
      </c>
      <c r="B36" s="15" t="s">
        <v>12</v>
      </c>
      <c r="C36" s="16" t="s">
        <v>50</v>
      </c>
      <c r="D36" s="16" t="s">
        <v>49</v>
      </c>
      <c r="E36" s="15">
        <v>0.274</v>
      </c>
      <c r="F36" s="16">
        <v>35.72</v>
      </c>
      <c r="G36" s="15">
        <v>5.12</v>
      </c>
      <c r="H36" s="17"/>
    </row>
    <row r="37" s="3" customFormat="1" ht="40" customHeight="1" spans="1:8">
      <c r="A37" s="15">
        <v>26</v>
      </c>
      <c r="B37" s="15" t="s">
        <v>33</v>
      </c>
      <c r="C37" s="16" t="s">
        <v>51</v>
      </c>
      <c r="D37" s="16" t="s">
        <v>49</v>
      </c>
      <c r="E37" s="15">
        <v>1.754</v>
      </c>
      <c r="F37" s="16">
        <v>165.18</v>
      </c>
      <c r="G37" s="15">
        <v>3.235</v>
      </c>
      <c r="H37" s="17"/>
    </row>
    <row r="38" s="2" customFormat="1" ht="40" customHeight="1" spans="1:8">
      <c r="A38" s="12" t="s">
        <v>52</v>
      </c>
      <c r="B38" s="13"/>
      <c r="C38" s="13"/>
      <c r="D38" s="14"/>
      <c r="E38" s="10">
        <f t="shared" ref="E38:G38" si="8">SUM(E39)</f>
        <v>1115.069</v>
      </c>
      <c r="F38" s="10">
        <f t="shared" si="8"/>
        <v>519.093</v>
      </c>
      <c r="G38" s="10">
        <f t="shared" si="8"/>
        <v>155.728</v>
      </c>
      <c r="H38" s="9"/>
    </row>
    <row r="39" s="3" customFormat="1" ht="40" customHeight="1" spans="1:8">
      <c r="A39" s="15">
        <v>27</v>
      </c>
      <c r="B39" s="15" t="s">
        <v>53</v>
      </c>
      <c r="C39" s="16" t="s">
        <v>54</v>
      </c>
      <c r="D39" s="16" t="s">
        <v>55</v>
      </c>
      <c r="E39" s="15">
        <v>1115.069</v>
      </c>
      <c r="F39" s="16">
        <v>519.093</v>
      </c>
      <c r="G39" s="15">
        <v>155.728</v>
      </c>
      <c r="H39" s="15"/>
    </row>
  </sheetData>
  <mergeCells count="11">
    <mergeCell ref="A1:H1"/>
    <mergeCell ref="A3:D3"/>
    <mergeCell ref="A4:D4"/>
    <mergeCell ref="A5:D5"/>
    <mergeCell ref="A9:D9"/>
    <mergeCell ref="A14:D14"/>
    <mergeCell ref="A16:D16"/>
    <mergeCell ref="A25:D25"/>
    <mergeCell ref="A30:D30"/>
    <mergeCell ref="A34:D34"/>
    <mergeCell ref="A38:D38"/>
  </mergeCells>
  <printOptions horizontalCentered="1"/>
  <pageMargins left="0.314583333333333" right="0.236111111111111" top="0.432638888888889" bottom="0.629861111111111" header="0.298611111111111" footer="0.298611111111111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GHG_LSW</dc:creator>
  <cp:lastModifiedBy>ω冋</cp:lastModifiedBy>
  <dcterms:created xsi:type="dcterms:W3CDTF">2021-01-14T03:05:00Z</dcterms:created>
  <dcterms:modified xsi:type="dcterms:W3CDTF">2024-01-04T07:07:34Z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A1B1E8AE230B4305BF805E2B456B7428_13</vt:lpwstr>
  </property>
  <property fmtid="{D5CDD505-2E9C-101B-9397-08002B2CF9AE}" pid="4" name="commondata">
    <vt:lpwstr>eyJoZGlkIjoiMDFmNDczMDUxYTQ1MDNkY2Y1NTNiZTliNTExMDMxOGEifQ==</vt:lpwstr>
  </property>
  <property fmtid="{D5CDD505-2E9C-101B-9397-08002B2CF9AE}" pid="5" name="KSOReadingLayout">
    <vt:bool>false</vt:bool>
  </property>
</Properties>
</file>